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yacht\Downloads\"/>
    </mc:Choice>
  </mc:AlternateContent>
  <xr:revisionPtr revIDLastSave="0" documentId="8_{C8EA0381-C6F9-4DD2-9AD4-A2E8E7891035}" xr6:coauthVersionLast="47" xr6:coauthVersionMax="47" xr10:uidLastSave="{00000000-0000-0000-0000-000000000000}"/>
  <bookViews>
    <workbookView xWindow="-108" yWindow="-108" windowWidth="23256" windowHeight="12576" xr2:uid="{00000000-000D-0000-FFFF-FFFF00000000}"/>
  </bookViews>
  <sheets>
    <sheet name="Overview" sheetId="1" r:id="rId1"/>
    <sheet name="Bud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9" i="2" l="1"/>
  <c r="F48" i="2"/>
  <c r="F47" i="2"/>
  <c r="F46" i="2"/>
  <c r="F43" i="2"/>
  <c r="F42" i="2"/>
  <c r="F41" i="2"/>
  <c r="F40" i="2"/>
  <c r="F39" i="2"/>
  <c r="D38" i="2"/>
  <c r="F38" i="2" s="1"/>
  <c r="F53" i="2" s="1"/>
  <c r="F32" i="2"/>
  <c r="F31" i="2"/>
  <c r="F30" i="2"/>
  <c r="F29" i="2"/>
  <c r="F28" i="2"/>
  <c r="F25" i="2"/>
  <c r="F24" i="2"/>
  <c r="F23" i="2"/>
  <c r="F22" i="2"/>
  <c r="F21" i="2"/>
  <c r="F20" i="2"/>
  <c r="F19" i="2"/>
  <c r="F18" i="2"/>
  <c r="F17" i="2"/>
  <c r="F16" i="2"/>
  <c r="F14" i="2"/>
  <c r="F8" i="2"/>
  <c r="C5" i="2"/>
  <c r="F9" i="2" l="1"/>
  <c r="F10" i="2" l="1"/>
  <c r="F11" i="2" s="1"/>
  <c r="F5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100-000001000000}">
      <text>
        <r>
          <rPr>
            <sz val="10"/>
            <color rgb="FF000000"/>
            <rFont val="Arial"/>
            <scheme val="minor"/>
          </rPr>
          <t>Will auto-populate
	-Alaric Bates</t>
        </r>
      </text>
    </comment>
  </commentList>
</comments>
</file>

<file path=xl/sharedStrings.xml><?xml version="1.0" encoding="utf-8"?>
<sst xmlns="http://schemas.openxmlformats.org/spreadsheetml/2006/main" count="127" uniqueCount="91">
  <si>
    <t>Please fill in below to your best ability as well as the simple budget on the second page. If your event does not require the number of flights given then please ignore further boxes (and if it requires more please extend the table). Once both are complete alongside the additional documents please send all to secretary@busa.co.uk</t>
  </si>
  <si>
    <t>Event bidding for:</t>
  </si>
  <si>
    <t>USC or SC bidding:</t>
  </si>
  <si>
    <t>Contact Information for USC/SC:</t>
  </si>
  <si>
    <t>Proposed Venue</t>
  </si>
  <si>
    <t>Name:</t>
  </si>
  <si>
    <t>Address:</t>
  </si>
  <si>
    <t>Contact for Venue:</t>
  </si>
  <si>
    <t>Proposed Flights</t>
  </si>
  <si>
    <t>Number of flights:</t>
  </si>
  <si>
    <t>Flight number</t>
  </si>
  <si>
    <t>Location</t>
  </si>
  <si>
    <t>Expected cost</t>
  </si>
  <si>
    <t xml:space="preserve">Comments on quality of flight etc </t>
  </si>
  <si>
    <t>1st</t>
  </si>
  <si>
    <t xml:space="preserve">2nd </t>
  </si>
  <si>
    <t>3rd</t>
  </si>
  <si>
    <t>4th</t>
  </si>
  <si>
    <t>Number of spare boats:</t>
  </si>
  <si>
    <t>Boat Number</t>
  </si>
  <si>
    <t>2nd</t>
  </si>
  <si>
    <r>
      <rPr>
        <sz val="10"/>
        <color theme="1"/>
        <rFont val="Arial"/>
      </rPr>
      <t xml:space="preserve">CELLS MARKED </t>
    </r>
    <r>
      <rPr>
        <sz val="10"/>
        <color rgb="FFB6D7A8"/>
        <rFont val="Arial"/>
      </rPr>
      <t xml:space="preserve">GREEN </t>
    </r>
    <r>
      <rPr>
        <sz val="10"/>
        <color theme="1"/>
        <rFont val="Arial"/>
      </rPr>
      <t>SHOULD BE EDITIED FOR OVERALL BUDGET TO BE FORMED. PLEASE ADD A SHORT EXPLAINATION 
FOR ALL EXPENSES</t>
    </r>
  </si>
  <si>
    <t>Name of Event</t>
  </si>
  <si>
    <t>Number of Days</t>
  </si>
  <si>
    <t>INCOME</t>
  </si>
  <si>
    <t>Quantity</t>
  </si>
  <si>
    <t>Cost</t>
  </si>
  <si>
    <t>Budget</t>
  </si>
  <si>
    <t>Explaination</t>
  </si>
  <si>
    <t>Notes</t>
  </si>
  <si>
    <t>Team Entry Fees</t>
  </si>
  <si>
    <t>N/A</t>
  </si>
  <si>
    <t>BUCS FEE</t>
  </si>
  <si>
    <t>BUSA FEE</t>
  </si>
  <si>
    <t>TOTAL Income Available</t>
  </si>
  <si>
    <t>EXPENDITURE</t>
  </si>
  <si>
    <t>Unit Cost</t>
  </si>
  <si>
    <t>Facilities</t>
  </si>
  <si>
    <t>Venue Hire</t>
  </si>
  <si>
    <t>PER DAY HIRE</t>
  </si>
  <si>
    <t>Boats</t>
  </si>
  <si>
    <t>Firefly Set 1 (Your Set)</t>
  </si>
  <si>
    <t>PER DAY HIRE FOR 1 BOAT, HOST SET IS NOT AN EXPENSE,
 IF SUPPLYING 2 SETS DOUBLE QUANTITY</t>
  </si>
  <si>
    <t>Firefly Set 2</t>
  </si>
  <si>
    <t>PER DAY HIRE FOR 1 BOAT</t>
  </si>
  <si>
    <t>Firefly Set 3</t>
  </si>
  <si>
    <t>Firefly Set 4</t>
  </si>
  <si>
    <t>Spare Boats</t>
  </si>
  <si>
    <t>PER DAY HIRE FOR 1 BOAT, STANDARD IS 3 SPARE</t>
  </si>
  <si>
    <t>Start Boat (including fuel)</t>
  </si>
  <si>
    <t>Finish Boat (including fuel)</t>
  </si>
  <si>
    <t>Rib (including fuel)</t>
  </si>
  <si>
    <t>Other (including fuel)</t>
  </si>
  <si>
    <t>PER DAY HIRE, IF USING RIBS WITH DIFFERENT PRICES</t>
  </si>
  <si>
    <t>Spares, tools, damage etc</t>
  </si>
  <si>
    <t>STANDARD SET COST (CAN BE ADJUSTED)</t>
  </si>
  <si>
    <t>TOWING</t>
  </si>
  <si>
    <t>Miles</t>
  </si>
  <si>
    <t>Towing Miles</t>
  </si>
  <si>
    <t>n/a</t>
  </si>
  <si>
    <t>PAID AT 50P PER MILE (FOR SET 1)</t>
  </si>
  <si>
    <t>PAID AT 50P PER MILE (FOR SET 2)</t>
  </si>
  <si>
    <t>PAID AT 50P PER MILE (FOR SET 3)</t>
  </si>
  <si>
    <t>PAID AT 50P PER MILE (FOR SPARE BOATS)</t>
  </si>
  <si>
    <t>Non-Towing Miles</t>
  </si>
  <si>
    <t>PAID AT 35P PER MILE (IF HOST ARE COLLECTING)</t>
  </si>
  <si>
    <t>Staffing</t>
  </si>
  <si>
    <t>Umpires</t>
  </si>
  <si>
    <t>Race Committee</t>
  </si>
  <si>
    <t>Socials + Catering</t>
  </si>
  <si>
    <t>Sailor Fee</t>
  </si>
  <si>
    <t>IF THERE IS A SAILOR FEE PRESENT AT THE VENUE</t>
  </si>
  <si>
    <t>Umpire &amp; Volunteer Accommodation</t>
  </si>
  <si>
    <t>ASSUMED HOTEL COST, CAN BE ADJUSTED</t>
  </si>
  <si>
    <t>Umpire &amp; Volunteer Driving Allowance</t>
  </si>
  <si>
    <t>ASSUMED TRAVEL COST, 150MILES  AT 35P PER MILE</t>
  </si>
  <si>
    <t>Umpire &amp; Volunteer Food Allowance</t>
  </si>
  <si>
    <t>CURRENTLY COSTED AT £80 FOR THE WEEKEND (FEEL FREE TO ADJUST)</t>
  </si>
  <si>
    <t>Food</t>
  </si>
  <si>
    <t>E.G. COST FOR A FOOD TRUCK</t>
  </si>
  <si>
    <t>Thank-you gifts</t>
  </si>
  <si>
    <t>E.G. WINE FOR UMPIRES</t>
  </si>
  <si>
    <t>MISC</t>
  </si>
  <si>
    <t>Misc 1</t>
  </si>
  <si>
    <t>MISC ITEM</t>
  </si>
  <si>
    <t>Misc 2</t>
  </si>
  <si>
    <t>Misc 3</t>
  </si>
  <si>
    <t>Misc 4</t>
  </si>
  <si>
    <t xml:space="preserve">WORSE CASE EXPENDITURE </t>
  </si>
  <si>
    <t>IF ALL SPARE BOATS ARE USED AND ALL SPARES ARE USED</t>
  </si>
  <si>
    <t>PROFIT/LOSS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</si>
</sst>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6" x14ac:knownFonts="1">
    <font>
      <sz val="10"/>
      <color rgb="FF000000"/>
      <name val="Arial"/>
      <scheme val="minor"/>
    </font>
    <font>
      <sz val="10"/>
      <color theme="1"/>
      <name val="Arial"/>
      <scheme val="minor"/>
    </font>
    <font>
      <sz val="10"/>
      <name val="Arial"/>
    </font>
    <font>
      <b/>
      <sz val="10"/>
      <color theme="1"/>
      <name val="Arial"/>
    </font>
    <font>
      <sz val="10"/>
      <color theme="1"/>
      <name val="Arial"/>
    </font>
    <font>
      <sz val="10"/>
      <color rgb="FFB6D7A8"/>
      <name val="Arial"/>
    </font>
  </fonts>
  <fills count="4">
    <fill>
      <patternFill patternType="none"/>
    </fill>
    <fill>
      <patternFill patternType="gray125"/>
    </fill>
    <fill>
      <patternFill patternType="solid">
        <fgColor theme="0"/>
        <bgColor theme="0"/>
      </patternFill>
    </fill>
    <fill>
      <patternFill patternType="solid">
        <fgColor rgb="FFB6D7A8"/>
        <bgColor rgb="FFB6D7A8"/>
      </patternFill>
    </fill>
  </fills>
  <borders count="6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43">
    <xf numFmtId="0" fontId="0" fillId="0" borderId="0" xfId="0"/>
    <xf numFmtId="0" fontId="1" fillId="0" borderId="24" xfId="0" applyFont="1" applyBorder="1"/>
    <xf numFmtId="0" fontId="1" fillId="0" borderId="24" xfId="0" applyFont="1" applyBorder="1" applyAlignment="1">
      <alignment horizontal="center" vertical="center"/>
    </xf>
    <xf numFmtId="0" fontId="1" fillId="0" borderId="43" xfId="0" applyFont="1" applyBorder="1"/>
    <xf numFmtId="0" fontId="1" fillId="2" borderId="44" xfId="0" applyFont="1" applyFill="1" applyBorder="1"/>
    <xf numFmtId="0" fontId="1" fillId="0" borderId="45" xfId="0" applyFont="1" applyBorder="1"/>
    <xf numFmtId="0" fontId="1" fillId="3" borderId="44" xfId="0" applyFont="1" applyFill="1" applyBorder="1"/>
    <xf numFmtId="0" fontId="3" fillId="0" borderId="46" xfId="0" applyFont="1" applyBorder="1"/>
    <xf numFmtId="0" fontId="4" fillId="0" borderId="47" xfId="0" applyFont="1" applyBorder="1"/>
    <xf numFmtId="0" fontId="3" fillId="0" borderId="47" xfId="0" applyFont="1" applyBorder="1"/>
    <xf numFmtId="0" fontId="4" fillId="0" borderId="51" xfId="0" applyFont="1" applyBorder="1"/>
    <xf numFmtId="0" fontId="4" fillId="0" borderId="52" xfId="0" applyFont="1" applyBorder="1"/>
    <xf numFmtId="0" fontId="4" fillId="3" borderId="52" xfId="0" applyFont="1" applyFill="1" applyBorder="1" applyAlignment="1">
      <alignment horizontal="right"/>
    </xf>
    <xf numFmtId="0" fontId="4" fillId="0" borderId="52" xfId="0" applyFont="1" applyBorder="1" applyAlignment="1">
      <alignment horizontal="right"/>
    </xf>
    <xf numFmtId="0" fontId="4" fillId="0" borderId="53" xfId="0" applyFont="1" applyBorder="1"/>
    <xf numFmtId="0" fontId="4" fillId="0" borderId="24" xfId="0" applyFont="1" applyBorder="1"/>
    <xf numFmtId="10" fontId="4" fillId="0" borderId="24" xfId="0" applyNumberFormat="1" applyFont="1" applyBorder="1"/>
    <xf numFmtId="2" fontId="4" fillId="0" borderId="24" xfId="0" applyNumberFormat="1" applyFont="1" applyBorder="1" applyAlignment="1">
      <alignment horizontal="right"/>
    </xf>
    <xf numFmtId="0" fontId="4" fillId="0" borderId="54" xfId="0" applyFont="1" applyBorder="1"/>
    <xf numFmtId="0" fontId="3" fillId="0" borderId="27" xfId="0" applyFont="1" applyBorder="1"/>
    <xf numFmtId="0" fontId="4" fillId="0" borderId="27" xfId="0" applyFont="1" applyBorder="1"/>
    <xf numFmtId="2" fontId="3" fillId="0" borderId="27" xfId="0" applyNumberFormat="1" applyFont="1" applyBorder="1" applyAlignment="1">
      <alignment horizontal="right"/>
    </xf>
    <xf numFmtId="0" fontId="4" fillId="0" borderId="49" xfId="0" applyFont="1" applyBorder="1"/>
    <xf numFmtId="0" fontId="3" fillId="0" borderId="55" xfId="0" applyFont="1" applyBorder="1"/>
    <xf numFmtId="0" fontId="4" fillId="0" borderId="41" xfId="0" applyFont="1" applyBorder="1"/>
    <xf numFmtId="0" fontId="3" fillId="0" borderId="41" xfId="0" applyFont="1" applyBorder="1"/>
    <xf numFmtId="0" fontId="3" fillId="0" borderId="51" xfId="0" applyFont="1" applyBorder="1"/>
    <xf numFmtId="0" fontId="3" fillId="0" borderId="53" xfId="0" applyFont="1" applyBorder="1" applyAlignment="1">
      <alignment vertical="center"/>
    </xf>
    <xf numFmtId="0" fontId="4" fillId="3" borderId="24" xfId="0" applyFont="1" applyFill="1" applyBorder="1" applyAlignment="1">
      <alignment vertical="center"/>
    </xf>
    <xf numFmtId="0" fontId="4" fillId="3" borderId="24" xfId="0" applyFont="1" applyFill="1" applyBorder="1" applyAlignment="1">
      <alignment horizontal="right" vertical="center"/>
    </xf>
    <xf numFmtId="0" fontId="4" fillId="0" borderId="24" xfId="0" applyFont="1" applyBorder="1" applyAlignment="1">
      <alignment horizontal="right" vertical="center"/>
    </xf>
    <xf numFmtId="0" fontId="4" fillId="3" borderId="24" xfId="0" applyFont="1" applyFill="1" applyBorder="1"/>
    <xf numFmtId="0" fontId="4" fillId="0" borderId="24" xfId="0" applyFont="1" applyBorder="1" applyAlignment="1">
      <alignment horizontal="right"/>
    </xf>
    <xf numFmtId="0" fontId="4" fillId="3" borderId="24" xfId="0" applyFont="1" applyFill="1" applyBorder="1" applyAlignment="1">
      <alignment horizontal="right"/>
    </xf>
    <xf numFmtId="0" fontId="4" fillId="0" borderId="56" xfId="0" applyFont="1" applyBorder="1"/>
    <xf numFmtId="0" fontId="4" fillId="0" borderId="57" xfId="0" applyFont="1" applyBorder="1"/>
    <xf numFmtId="0" fontId="4" fillId="0" borderId="57" xfId="0" applyFont="1" applyBorder="1" applyAlignment="1">
      <alignment horizontal="right"/>
    </xf>
    <xf numFmtId="0" fontId="4" fillId="3" borderId="57" xfId="0" applyFont="1" applyFill="1" applyBorder="1" applyAlignment="1">
      <alignment horizontal="right"/>
    </xf>
    <xf numFmtId="0" fontId="3" fillId="0" borderId="0" xfId="0" applyFont="1"/>
    <xf numFmtId="0" fontId="4" fillId="0" borderId="0" xfId="0" applyFont="1"/>
    <xf numFmtId="0" fontId="3"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0" fontId="3" fillId="0" borderId="43" xfId="0" applyFont="1" applyBorder="1"/>
    <xf numFmtId="0" fontId="3" fillId="0" borderId="47" xfId="0" applyFont="1" applyBorder="1" applyAlignment="1">
      <alignment horizontal="right"/>
    </xf>
    <xf numFmtId="0" fontId="3" fillId="0" borderId="58" xfId="0" applyFont="1" applyBorder="1"/>
    <xf numFmtId="0" fontId="4" fillId="0" borderId="36" xfId="0" applyFont="1" applyBorder="1"/>
    <xf numFmtId="0" fontId="4" fillId="0" borderId="36" xfId="0" applyFont="1" applyBorder="1" applyAlignment="1">
      <alignment horizontal="right"/>
    </xf>
    <xf numFmtId="0" fontId="4" fillId="3" borderId="36" xfId="0" applyFont="1" applyFill="1" applyBorder="1" applyAlignment="1">
      <alignment horizontal="right"/>
    </xf>
    <xf numFmtId="0" fontId="3" fillId="0" borderId="54" xfId="0" applyFont="1" applyBorder="1"/>
    <xf numFmtId="0" fontId="4" fillId="3" borderId="27" xfId="0" applyFont="1" applyFill="1" applyBorder="1" applyAlignment="1">
      <alignment horizontal="right"/>
    </xf>
    <xf numFmtId="0" fontId="3" fillId="0" borderId="56" xfId="0" applyFont="1" applyBorder="1"/>
    <xf numFmtId="0" fontId="3" fillId="0" borderId="31" xfId="0" applyFont="1" applyBorder="1"/>
    <xf numFmtId="0" fontId="4" fillId="0" borderId="32" xfId="0" applyFont="1" applyBorder="1"/>
    <xf numFmtId="0" fontId="4" fillId="0" borderId="32" xfId="0" applyFont="1" applyBorder="1" applyAlignment="1">
      <alignment horizontal="right"/>
    </xf>
    <xf numFmtId="0" fontId="4" fillId="0" borderId="27" xfId="0" applyFont="1" applyBorder="1" applyAlignment="1">
      <alignment horizontal="right"/>
    </xf>
    <xf numFmtId="0" fontId="4" fillId="0" borderId="47" xfId="0" applyFont="1" applyBorder="1" applyAlignment="1">
      <alignment horizontal="right"/>
    </xf>
    <xf numFmtId="0" fontId="4" fillId="2" borderId="47" xfId="0" applyFont="1" applyFill="1" applyBorder="1" applyAlignment="1">
      <alignment horizontal="right"/>
    </xf>
    <xf numFmtId="0" fontId="1" fillId="0" borderId="58" xfId="0" applyFont="1" applyBorder="1"/>
    <xf numFmtId="0" fontId="1" fillId="0" borderId="0" xfId="0" applyFont="1" applyAlignment="1">
      <alignment wrapText="1"/>
    </xf>
    <xf numFmtId="0" fontId="4" fillId="3" borderId="52" xfId="0" applyFont="1" applyFill="1" applyBorder="1"/>
    <xf numFmtId="0" fontId="4" fillId="3" borderId="57" xfId="0" applyFont="1" applyFill="1" applyBorder="1"/>
    <xf numFmtId="0" fontId="4" fillId="0" borderId="59" xfId="0" applyFont="1" applyBorder="1" applyAlignment="1">
      <alignment horizontal="right"/>
    </xf>
    <xf numFmtId="2" fontId="4" fillId="0" borderId="61" xfId="0" applyNumberFormat="1" applyFont="1" applyBorder="1" applyAlignment="1">
      <alignment horizontal="right"/>
    </xf>
    <xf numFmtId="164" fontId="1" fillId="0" borderId="27" xfId="0" applyNumberFormat="1" applyFont="1" applyBorder="1" applyAlignment="1">
      <alignment horizontal="center" vertical="center"/>
    </xf>
    <xf numFmtId="0" fontId="2" fillId="0" borderId="32" xfId="0" applyFont="1" applyBorder="1"/>
    <xf numFmtId="0" fontId="2" fillId="0" borderId="36" xfId="0" applyFont="1" applyBorder="1"/>
    <xf numFmtId="0" fontId="1" fillId="0" borderId="28" xfId="0" applyFont="1" applyBorder="1" applyAlignment="1">
      <alignment horizontal="center" vertical="center" wrapText="1"/>
    </xf>
    <xf numFmtId="0" fontId="2" fillId="0" borderId="29" xfId="0" applyFont="1" applyBorder="1"/>
    <xf numFmtId="0" fontId="2" fillId="0" borderId="30" xfId="0" applyFont="1" applyBorder="1"/>
    <xf numFmtId="0" fontId="2" fillId="0" borderId="33" xfId="0" applyFont="1" applyBorder="1"/>
    <xf numFmtId="0" fontId="0" fillId="0" borderId="0" xfId="0"/>
    <xf numFmtId="0" fontId="2" fillId="0" borderId="5" xfId="0" applyFont="1" applyBorder="1"/>
    <xf numFmtId="0" fontId="2" fillId="0" borderId="37" xfId="0" applyFont="1" applyBorder="1"/>
    <xf numFmtId="0" fontId="2" fillId="0" borderId="38" xfId="0" applyFont="1" applyBorder="1"/>
    <xf numFmtId="0" fontId="2" fillId="0" borderId="39" xfId="0" applyFont="1" applyBorder="1"/>
    <xf numFmtId="0" fontId="1" fillId="0" borderId="25" xfId="0" applyFont="1" applyBorder="1" applyAlignment="1">
      <alignment horizontal="center" vertical="center"/>
    </xf>
    <xf numFmtId="0" fontId="2" fillId="0" borderId="26" xfId="0" applyFont="1" applyBorder="1"/>
    <xf numFmtId="0" fontId="2" fillId="0" borderId="4" xfId="0" applyFont="1" applyBorder="1"/>
    <xf numFmtId="0" fontId="2" fillId="0" borderId="31" xfId="0" applyFont="1" applyBorder="1"/>
    <xf numFmtId="0" fontId="2" fillId="0" borderId="34" xfId="0" applyFont="1" applyBorder="1"/>
    <xf numFmtId="0" fontId="2" fillId="0" borderId="35" xfId="0" applyFont="1" applyBorder="1"/>
    <xf numFmtId="0" fontId="1" fillId="0" borderId="27" xfId="0" applyFont="1" applyBorder="1" applyAlignment="1">
      <alignment horizontal="center" vertical="center"/>
    </xf>
    <xf numFmtId="0" fontId="2" fillId="0" borderId="6" xfId="0" applyFont="1" applyBorder="1"/>
    <xf numFmtId="0" fontId="2" fillId="0" borderId="40" xfId="0" applyFont="1" applyBorder="1"/>
    <xf numFmtId="0" fontId="1" fillId="0" borderId="27" xfId="0" applyFont="1" applyBorder="1"/>
    <xf numFmtId="0" fontId="2" fillId="0" borderId="41" xfId="0" applyFont="1" applyBorder="1"/>
    <xf numFmtId="164" fontId="1" fillId="0" borderId="27" xfId="0" applyNumberFormat="1" applyFont="1" applyBorder="1"/>
    <xf numFmtId="0" fontId="1" fillId="0" borderId="28" xfId="0" applyFont="1" applyBorder="1"/>
    <xf numFmtId="0" fontId="2" fillId="0" borderId="42" xfId="0" applyFont="1" applyBorder="1"/>
    <xf numFmtId="0" fontId="2" fillId="0" borderId="7" xfId="0" applyFont="1" applyBorder="1"/>
    <xf numFmtId="0" fontId="2" fillId="0" borderId="8" xfId="0" applyFont="1" applyBorder="1"/>
    <xf numFmtId="0" fontId="1" fillId="0" borderId="14" xfId="0" applyFont="1" applyBorder="1"/>
    <xf numFmtId="0" fontId="2" fillId="0" borderId="15" xfId="0" applyFont="1" applyBorder="1"/>
    <xf numFmtId="0" fontId="1" fillId="0" borderId="11" xfId="0" applyFont="1" applyBorder="1"/>
    <xf numFmtId="0" fontId="2" fillId="0" borderId="12" xfId="0" applyFont="1" applyBorder="1"/>
    <xf numFmtId="0" fontId="2" fillId="0" borderId="13" xfId="0" applyFont="1" applyBorder="1"/>
    <xf numFmtId="0" fontId="1" fillId="0" borderId="16" xfId="0" applyFont="1" applyBorder="1"/>
    <xf numFmtId="0" fontId="2" fillId="0" borderId="17" xfId="0" applyFont="1" applyBorder="1"/>
    <xf numFmtId="0" fontId="2" fillId="0" borderId="18" xfId="0" applyFont="1" applyBorder="1"/>
    <xf numFmtId="0" fontId="1" fillId="0" borderId="1" xfId="0" applyFont="1" applyBorder="1" applyAlignment="1">
      <alignment horizontal="center"/>
    </xf>
    <xf numFmtId="0" fontId="2" fillId="0" borderId="2" xfId="0" applyFont="1" applyBorder="1"/>
    <xf numFmtId="0" fontId="2" fillId="0" borderId="3" xfId="0" applyFont="1" applyBorder="1"/>
    <xf numFmtId="0" fontId="1" fillId="0" borderId="1" xfId="0" applyFont="1" applyBorder="1" applyAlignment="1">
      <alignment horizontal="center" vertical="center" wrapText="1"/>
    </xf>
    <xf numFmtId="0" fontId="1" fillId="0" borderId="9" xfId="0" applyFont="1" applyBorder="1"/>
    <xf numFmtId="0" fontId="2" fillId="0" borderId="10" xfId="0" applyFont="1" applyBorder="1"/>
    <xf numFmtId="0" fontId="1" fillId="0" borderId="14" xfId="0" applyFont="1" applyBorder="1" applyAlignment="1">
      <alignment horizontal="left"/>
    </xf>
    <xf numFmtId="0" fontId="1" fillId="0" borderId="16" xfId="0" applyFont="1" applyBorder="1" applyAlignment="1">
      <alignment horizontal="center"/>
    </xf>
    <xf numFmtId="0" fontId="1" fillId="0" borderId="21" xfId="0" applyFont="1" applyBorder="1" applyAlignment="1">
      <alignment horizontal="center"/>
    </xf>
    <xf numFmtId="0" fontId="2" fillId="0" borderId="22" xfId="0" applyFont="1" applyBorder="1"/>
    <xf numFmtId="0" fontId="2" fillId="0" borderId="23" xfId="0" applyFont="1" applyBorder="1"/>
    <xf numFmtId="0" fontId="1" fillId="0" borderId="6" xfId="0" applyFont="1" applyBorder="1" applyAlignment="1">
      <alignment horizontal="center"/>
    </xf>
    <xf numFmtId="0" fontId="1" fillId="0" borderId="19" xfId="0" applyFont="1" applyBorder="1" applyAlignment="1">
      <alignment horizontal="left"/>
    </xf>
    <xf numFmtId="0" fontId="2" fillId="0" borderId="20" xfId="0" applyFont="1" applyBorder="1"/>
    <xf numFmtId="0" fontId="1" fillId="0" borderId="37" xfId="0" applyFont="1" applyBorder="1" applyAlignment="1">
      <alignment horizontal="center" wrapText="1"/>
    </xf>
    <xf numFmtId="0" fontId="1" fillId="0" borderId="16" xfId="0" applyFont="1" applyBorder="1" applyAlignment="1">
      <alignment horizontal="center" wrapText="1"/>
    </xf>
    <xf numFmtId="0" fontId="1" fillId="0" borderId="28" xfId="0" applyFont="1" applyBorder="1" applyAlignment="1">
      <alignment horizontal="center" wrapText="1"/>
    </xf>
    <xf numFmtId="0" fontId="1" fillId="0" borderId="21" xfId="0" applyFont="1" applyBorder="1" applyAlignment="1">
      <alignment horizontal="center" wrapText="1"/>
    </xf>
    <xf numFmtId="0" fontId="1" fillId="0" borderId="33" xfId="0" applyFont="1" applyBorder="1" applyAlignment="1">
      <alignment horizontal="center" wrapText="1"/>
    </xf>
    <xf numFmtId="0" fontId="1" fillId="0" borderId="11" xfId="0" applyFont="1" applyBorder="1" applyAlignment="1">
      <alignment horizontal="center" wrapText="1"/>
    </xf>
    <xf numFmtId="0" fontId="1" fillId="0" borderId="49" xfId="0" applyFont="1" applyBorder="1" applyAlignment="1">
      <alignment horizontal="center" wrapText="1"/>
    </xf>
    <xf numFmtId="0" fontId="2" fillId="0" borderId="49" xfId="0" applyFont="1" applyBorder="1"/>
    <xf numFmtId="0" fontId="1" fillId="0" borderId="48" xfId="0" applyFont="1" applyBorder="1" applyAlignment="1">
      <alignment horizontal="center" wrapText="1"/>
    </xf>
    <xf numFmtId="0" fontId="2" fillId="0" borderId="45" xfId="0" applyFont="1" applyBorder="1"/>
    <xf numFmtId="0" fontId="1" fillId="0" borderId="12" xfId="0" applyFont="1" applyBorder="1" applyAlignment="1">
      <alignment horizontal="center"/>
    </xf>
    <xf numFmtId="0" fontId="1" fillId="0" borderId="22" xfId="0" applyFont="1" applyBorder="1" applyAlignment="1">
      <alignment horizontal="center"/>
    </xf>
    <xf numFmtId="0" fontId="1" fillId="0" borderId="48" xfId="0" applyFont="1" applyBorder="1" applyAlignment="1">
      <alignment wrapText="1"/>
    </xf>
    <xf numFmtId="0" fontId="1" fillId="0" borderId="11" xfId="0" applyFont="1" applyBorder="1" applyAlignment="1">
      <alignment wrapText="1"/>
    </xf>
    <xf numFmtId="0" fontId="1" fillId="0" borderId="16" xfId="0" applyFont="1" applyBorder="1" applyAlignment="1">
      <alignment wrapText="1"/>
    </xf>
    <xf numFmtId="0" fontId="1" fillId="0" borderId="21" xfId="0" applyFont="1" applyBorder="1"/>
    <xf numFmtId="0" fontId="1" fillId="0" borderId="48" xfId="0" applyFont="1" applyBorder="1"/>
    <xf numFmtId="0" fontId="2" fillId="0" borderId="50" xfId="0" applyFont="1" applyBorder="1"/>
    <xf numFmtId="0" fontId="1" fillId="0" borderId="11" xfId="0" applyFont="1" applyBorder="1" applyAlignment="1">
      <alignment horizontal="center"/>
    </xf>
    <xf numFmtId="0" fontId="4" fillId="0" borderId="21" xfId="0" applyFont="1" applyBorder="1" applyAlignment="1">
      <alignment horizontal="center"/>
    </xf>
    <xf numFmtId="0" fontId="1" fillId="0" borderId="60" xfId="0" applyFont="1" applyBorder="1" applyAlignment="1">
      <alignment horizontal="center" vertical="center"/>
    </xf>
    <xf numFmtId="0" fontId="1" fillId="0" borderId="49" xfId="0" applyFont="1" applyBorder="1" applyAlignment="1">
      <alignment horizontal="center"/>
    </xf>
    <xf numFmtId="0" fontId="1" fillId="0" borderId="48" xfId="0" applyFont="1" applyBorder="1" applyAlignment="1">
      <alignment horizontal="center"/>
    </xf>
    <xf numFmtId="0" fontId="1" fillId="0" borderId="37" xfId="0" applyFont="1" applyBorder="1" applyAlignment="1">
      <alignment horizontal="center"/>
    </xf>
    <xf numFmtId="0" fontId="1" fillId="0" borderId="1" xfId="0" applyFont="1" applyBorder="1" applyAlignment="1">
      <alignment horizontal="center" vertical="center"/>
    </xf>
    <xf numFmtId="0" fontId="1" fillId="0" borderId="28" xfId="0" applyFont="1" applyBorder="1" applyAlignment="1">
      <alignment horizontal="center"/>
    </xf>
    <xf numFmtId="0" fontId="1" fillId="0" borderId="42" xfId="0" applyFont="1" applyBorder="1" applyAlignment="1">
      <alignment horizontal="center"/>
    </xf>
    <xf numFmtId="0" fontId="1" fillId="0" borderId="16" xfId="0" applyFont="1" applyBorder="1" applyAlignment="1">
      <alignment horizontal="center" vertical="center" wrapText="1"/>
    </xf>
    <xf numFmtId="0" fontId="1" fillId="0" borderId="1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I41"/>
  <sheetViews>
    <sheetView tabSelected="1" workbookViewId="0"/>
  </sheetViews>
  <sheetFormatPr defaultColWidth="12.6640625" defaultRowHeight="15.75" customHeight="1" x14ac:dyDescent="0.25"/>
  <sheetData>
    <row r="2" spans="2:9" x14ac:dyDescent="0.25">
      <c r="B2" s="103" t="s">
        <v>0</v>
      </c>
      <c r="C2" s="101"/>
      <c r="D2" s="101"/>
      <c r="E2" s="101"/>
      <c r="F2" s="101"/>
      <c r="G2" s="101"/>
      <c r="H2" s="101"/>
      <c r="I2" s="102"/>
    </row>
    <row r="3" spans="2:9" x14ac:dyDescent="0.25">
      <c r="B3" s="78"/>
      <c r="C3" s="71"/>
      <c r="D3" s="71"/>
      <c r="E3" s="71"/>
      <c r="F3" s="71"/>
      <c r="G3" s="71"/>
      <c r="H3" s="71"/>
      <c r="I3" s="72"/>
    </row>
    <row r="4" spans="2:9" x14ac:dyDescent="0.25">
      <c r="B4" s="83"/>
      <c r="C4" s="90"/>
      <c r="D4" s="90"/>
      <c r="E4" s="90"/>
      <c r="F4" s="90"/>
      <c r="G4" s="90"/>
      <c r="H4" s="90"/>
      <c r="I4" s="91"/>
    </row>
    <row r="6" spans="2:9" x14ac:dyDescent="0.25">
      <c r="B6" s="104" t="s">
        <v>1</v>
      </c>
      <c r="C6" s="105"/>
      <c r="D6" s="94"/>
      <c r="E6" s="95"/>
      <c r="F6" s="95"/>
      <c r="G6" s="95"/>
      <c r="H6" s="96"/>
    </row>
    <row r="7" spans="2:9" x14ac:dyDescent="0.25">
      <c r="B7" s="106" t="s">
        <v>2</v>
      </c>
      <c r="C7" s="93"/>
      <c r="D7" s="107"/>
      <c r="E7" s="98"/>
      <c r="F7" s="98"/>
      <c r="G7" s="98"/>
      <c r="H7" s="99"/>
    </row>
    <row r="8" spans="2:9" x14ac:dyDescent="0.25">
      <c r="B8" s="112" t="s">
        <v>3</v>
      </c>
      <c r="C8" s="113"/>
      <c r="D8" s="108"/>
      <c r="E8" s="109"/>
      <c r="F8" s="109"/>
      <c r="G8" s="109"/>
      <c r="H8" s="110"/>
    </row>
    <row r="9" spans="2:9" x14ac:dyDescent="0.25">
      <c r="B9" s="111" t="s">
        <v>4</v>
      </c>
      <c r="C9" s="90"/>
      <c r="D9" s="90"/>
      <c r="E9" s="90"/>
      <c r="F9" s="90"/>
      <c r="G9" s="90"/>
      <c r="H9" s="91"/>
    </row>
    <row r="10" spans="2:9" x14ac:dyDescent="0.25">
      <c r="B10" s="104" t="s">
        <v>5</v>
      </c>
      <c r="C10" s="105"/>
      <c r="D10" s="94"/>
      <c r="E10" s="95"/>
      <c r="F10" s="95"/>
      <c r="G10" s="95"/>
      <c r="H10" s="96"/>
    </row>
    <row r="11" spans="2:9" x14ac:dyDescent="0.25">
      <c r="B11" s="92" t="s">
        <v>6</v>
      </c>
      <c r="C11" s="93"/>
      <c r="D11" s="97"/>
      <c r="E11" s="98"/>
      <c r="F11" s="98"/>
      <c r="G11" s="98"/>
      <c r="H11" s="99"/>
    </row>
    <row r="12" spans="2:9" x14ac:dyDescent="0.25">
      <c r="B12" s="92" t="s">
        <v>7</v>
      </c>
      <c r="C12" s="93"/>
      <c r="D12" s="97"/>
      <c r="E12" s="98"/>
      <c r="F12" s="98"/>
      <c r="G12" s="98"/>
      <c r="H12" s="99"/>
    </row>
    <row r="13" spans="2:9" x14ac:dyDescent="0.25">
      <c r="B13" s="100" t="s">
        <v>8</v>
      </c>
      <c r="C13" s="101"/>
      <c r="D13" s="101"/>
      <c r="E13" s="101"/>
      <c r="F13" s="101"/>
      <c r="G13" s="101"/>
      <c r="H13" s="102"/>
    </row>
    <row r="14" spans="2:9" x14ac:dyDescent="0.25">
      <c r="B14" s="104" t="s">
        <v>9</v>
      </c>
      <c r="C14" s="105"/>
      <c r="D14" s="94"/>
      <c r="E14" s="95"/>
      <c r="F14" s="95"/>
      <c r="G14" s="95"/>
      <c r="H14" s="96"/>
    </row>
    <row r="15" spans="2:9" x14ac:dyDescent="0.25">
      <c r="B15" s="92" t="s">
        <v>10</v>
      </c>
      <c r="C15" s="93"/>
      <c r="D15" s="1" t="s">
        <v>11</v>
      </c>
      <c r="E15" s="2" t="s">
        <v>12</v>
      </c>
      <c r="F15" s="97" t="s">
        <v>13</v>
      </c>
      <c r="G15" s="98"/>
      <c r="H15" s="99"/>
    </row>
    <row r="16" spans="2:9" x14ac:dyDescent="0.25">
      <c r="B16" s="76" t="s">
        <v>14</v>
      </c>
      <c r="C16" s="77"/>
      <c r="D16" s="82"/>
      <c r="E16" s="64"/>
      <c r="F16" s="67"/>
      <c r="G16" s="68"/>
      <c r="H16" s="69"/>
    </row>
    <row r="17" spans="2:8" x14ac:dyDescent="0.25">
      <c r="B17" s="78"/>
      <c r="C17" s="79"/>
      <c r="D17" s="65"/>
      <c r="E17" s="65"/>
      <c r="F17" s="70"/>
      <c r="G17" s="71"/>
      <c r="H17" s="72"/>
    </row>
    <row r="18" spans="2:8" x14ac:dyDescent="0.25">
      <c r="B18" s="80"/>
      <c r="C18" s="81"/>
      <c r="D18" s="66"/>
      <c r="E18" s="66"/>
      <c r="F18" s="73"/>
      <c r="G18" s="74"/>
      <c r="H18" s="75"/>
    </row>
    <row r="19" spans="2:8" x14ac:dyDescent="0.25">
      <c r="B19" s="76" t="s">
        <v>15</v>
      </c>
      <c r="C19" s="77"/>
      <c r="D19" s="82"/>
      <c r="E19" s="64"/>
      <c r="F19" s="67"/>
      <c r="G19" s="68"/>
      <c r="H19" s="69"/>
    </row>
    <row r="20" spans="2:8" x14ac:dyDescent="0.25">
      <c r="B20" s="78"/>
      <c r="C20" s="79"/>
      <c r="D20" s="65"/>
      <c r="E20" s="65"/>
      <c r="F20" s="70"/>
      <c r="G20" s="71"/>
      <c r="H20" s="72"/>
    </row>
    <row r="21" spans="2:8" x14ac:dyDescent="0.25">
      <c r="B21" s="80"/>
      <c r="C21" s="81"/>
      <c r="D21" s="66"/>
      <c r="E21" s="66"/>
      <c r="F21" s="73"/>
      <c r="G21" s="74"/>
      <c r="H21" s="75"/>
    </row>
    <row r="22" spans="2:8" x14ac:dyDescent="0.25">
      <c r="B22" s="76" t="s">
        <v>16</v>
      </c>
      <c r="C22" s="77"/>
      <c r="D22" s="82"/>
      <c r="E22" s="64"/>
      <c r="F22" s="67"/>
      <c r="G22" s="68"/>
      <c r="H22" s="69"/>
    </row>
    <row r="23" spans="2:8" x14ac:dyDescent="0.25">
      <c r="B23" s="78"/>
      <c r="C23" s="79"/>
      <c r="D23" s="65"/>
      <c r="E23" s="65"/>
      <c r="F23" s="70"/>
      <c r="G23" s="71"/>
      <c r="H23" s="72"/>
    </row>
    <row r="24" spans="2:8" x14ac:dyDescent="0.25">
      <c r="B24" s="80"/>
      <c r="C24" s="81"/>
      <c r="D24" s="66"/>
      <c r="E24" s="66"/>
      <c r="F24" s="73"/>
      <c r="G24" s="74"/>
      <c r="H24" s="75"/>
    </row>
    <row r="25" spans="2:8" x14ac:dyDescent="0.25">
      <c r="B25" s="76" t="s">
        <v>17</v>
      </c>
      <c r="C25" s="77"/>
      <c r="D25" s="82"/>
      <c r="E25" s="64"/>
      <c r="F25" s="67"/>
      <c r="G25" s="68"/>
      <c r="H25" s="69"/>
    </row>
    <row r="26" spans="2:8" x14ac:dyDescent="0.25">
      <c r="B26" s="78"/>
      <c r="C26" s="79"/>
      <c r="D26" s="65"/>
      <c r="E26" s="65"/>
      <c r="F26" s="70"/>
      <c r="G26" s="71"/>
      <c r="H26" s="72"/>
    </row>
    <row r="27" spans="2:8" x14ac:dyDescent="0.25">
      <c r="B27" s="80"/>
      <c r="C27" s="81"/>
      <c r="D27" s="66"/>
      <c r="E27" s="66"/>
      <c r="F27" s="73"/>
      <c r="G27" s="74"/>
      <c r="H27" s="75"/>
    </row>
    <row r="28" spans="2:8" x14ac:dyDescent="0.25">
      <c r="B28" s="104" t="s">
        <v>18</v>
      </c>
      <c r="C28" s="105"/>
      <c r="D28" s="94"/>
      <c r="E28" s="95"/>
      <c r="F28" s="95"/>
      <c r="G28" s="95"/>
      <c r="H28" s="96"/>
    </row>
    <row r="29" spans="2:8" x14ac:dyDescent="0.25">
      <c r="B29" s="92" t="s">
        <v>19</v>
      </c>
      <c r="C29" s="93"/>
      <c r="D29" s="1" t="s">
        <v>11</v>
      </c>
      <c r="E29" s="1" t="s">
        <v>12</v>
      </c>
      <c r="F29" s="97" t="s">
        <v>13</v>
      </c>
      <c r="G29" s="98"/>
      <c r="H29" s="99"/>
    </row>
    <row r="30" spans="2:8" x14ac:dyDescent="0.25">
      <c r="B30" s="76" t="s">
        <v>14</v>
      </c>
      <c r="C30" s="77"/>
      <c r="D30" s="82"/>
      <c r="E30" s="64"/>
      <c r="F30" s="67"/>
      <c r="G30" s="68"/>
      <c r="H30" s="69"/>
    </row>
    <row r="31" spans="2:8" x14ac:dyDescent="0.25">
      <c r="B31" s="78"/>
      <c r="C31" s="79"/>
      <c r="D31" s="65"/>
      <c r="E31" s="65"/>
      <c r="F31" s="70"/>
      <c r="G31" s="71"/>
      <c r="H31" s="72"/>
    </row>
    <row r="32" spans="2:8" x14ac:dyDescent="0.25">
      <c r="B32" s="80"/>
      <c r="C32" s="81"/>
      <c r="D32" s="66"/>
      <c r="E32" s="66"/>
      <c r="F32" s="73"/>
      <c r="G32" s="74"/>
      <c r="H32" s="75"/>
    </row>
    <row r="33" spans="2:8" x14ac:dyDescent="0.25">
      <c r="B33" s="76" t="s">
        <v>20</v>
      </c>
      <c r="C33" s="77"/>
      <c r="D33" s="82"/>
      <c r="E33" s="64"/>
      <c r="F33" s="67"/>
      <c r="G33" s="68"/>
      <c r="H33" s="69"/>
    </row>
    <row r="34" spans="2:8" x14ac:dyDescent="0.25">
      <c r="B34" s="78"/>
      <c r="C34" s="79"/>
      <c r="D34" s="65"/>
      <c r="E34" s="65"/>
      <c r="F34" s="70"/>
      <c r="G34" s="71"/>
      <c r="H34" s="72"/>
    </row>
    <row r="35" spans="2:8" x14ac:dyDescent="0.25">
      <c r="B35" s="80"/>
      <c r="C35" s="81"/>
      <c r="D35" s="66"/>
      <c r="E35" s="66"/>
      <c r="F35" s="73"/>
      <c r="G35" s="74"/>
      <c r="H35" s="75"/>
    </row>
    <row r="36" spans="2:8" x14ac:dyDescent="0.25">
      <c r="B36" s="76" t="s">
        <v>16</v>
      </c>
      <c r="C36" s="77"/>
      <c r="D36" s="82"/>
      <c r="E36" s="64"/>
      <c r="F36" s="67"/>
      <c r="G36" s="68"/>
      <c r="H36" s="69"/>
    </row>
    <row r="37" spans="2:8" x14ac:dyDescent="0.25">
      <c r="B37" s="78"/>
      <c r="C37" s="79"/>
      <c r="D37" s="65"/>
      <c r="E37" s="65"/>
      <c r="F37" s="70"/>
      <c r="G37" s="71"/>
      <c r="H37" s="72"/>
    </row>
    <row r="38" spans="2:8" x14ac:dyDescent="0.25">
      <c r="B38" s="80"/>
      <c r="C38" s="81"/>
      <c r="D38" s="66"/>
      <c r="E38" s="66"/>
      <c r="F38" s="73"/>
      <c r="G38" s="74"/>
      <c r="H38" s="75"/>
    </row>
    <row r="39" spans="2:8" x14ac:dyDescent="0.25">
      <c r="B39" s="76" t="s">
        <v>17</v>
      </c>
      <c r="C39" s="77"/>
      <c r="D39" s="85"/>
      <c r="E39" s="87"/>
      <c r="F39" s="88"/>
      <c r="G39" s="68"/>
      <c r="H39" s="69"/>
    </row>
    <row r="40" spans="2:8" x14ac:dyDescent="0.25">
      <c r="B40" s="78"/>
      <c r="C40" s="79"/>
      <c r="D40" s="65"/>
      <c r="E40" s="65"/>
      <c r="F40" s="70"/>
      <c r="G40" s="71"/>
      <c r="H40" s="72"/>
    </row>
    <row r="41" spans="2:8" x14ac:dyDescent="0.25">
      <c r="B41" s="83"/>
      <c r="C41" s="84"/>
      <c r="D41" s="86"/>
      <c r="E41" s="86"/>
      <c r="F41" s="89"/>
      <c r="G41" s="90"/>
      <c r="H41" s="91"/>
    </row>
  </sheetData>
  <mergeCells count="55">
    <mergeCell ref="B25:C27"/>
    <mergeCell ref="D25:D27"/>
    <mergeCell ref="E25:E27"/>
    <mergeCell ref="F25:H27"/>
    <mergeCell ref="B28:C28"/>
    <mergeCell ref="D28:H28"/>
    <mergeCell ref="B22:C24"/>
    <mergeCell ref="D22:D24"/>
    <mergeCell ref="E22:E24"/>
    <mergeCell ref="F22:H24"/>
    <mergeCell ref="B8:C8"/>
    <mergeCell ref="B10:C10"/>
    <mergeCell ref="B11:C11"/>
    <mergeCell ref="B12:C12"/>
    <mergeCell ref="B14:C14"/>
    <mergeCell ref="B15:C15"/>
    <mergeCell ref="B16:C18"/>
    <mergeCell ref="D16:D18"/>
    <mergeCell ref="E16:E18"/>
    <mergeCell ref="F16:H18"/>
    <mergeCell ref="B19:C21"/>
    <mergeCell ref="D19:D21"/>
    <mergeCell ref="E19:E21"/>
    <mergeCell ref="F19:H21"/>
    <mergeCell ref="F15:H15"/>
    <mergeCell ref="B2:I4"/>
    <mergeCell ref="B6:C6"/>
    <mergeCell ref="D6:H6"/>
    <mergeCell ref="B7:C7"/>
    <mergeCell ref="D7:H7"/>
    <mergeCell ref="D8:H8"/>
    <mergeCell ref="B9:H9"/>
    <mergeCell ref="D10:H10"/>
    <mergeCell ref="D11:H11"/>
    <mergeCell ref="D12:H12"/>
    <mergeCell ref="B13:H13"/>
    <mergeCell ref="D14:H14"/>
    <mergeCell ref="B39:C41"/>
    <mergeCell ref="D39:D41"/>
    <mergeCell ref="E39:E41"/>
    <mergeCell ref="F39:H41"/>
    <mergeCell ref="B29:C29"/>
    <mergeCell ref="B30:C32"/>
    <mergeCell ref="D30:D32"/>
    <mergeCell ref="E30:E32"/>
    <mergeCell ref="F30:H32"/>
    <mergeCell ref="B33:C35"/>
    <mergeCell ref="D33:D35"/>
    <mergeCell ref="F29:H29"/>
    <mergeCell ref="E33:E35"/>
    <mergeCell ref="F33:H35"/>
    <mergeCell ref="B36:C38"/>
    <mergeCell ref="D36:D38"/>
    <mergeCell ref="E36:E38"/>
    <mergeCell ref="F36:H38"/>
  </mergeCells>
  <dataValidations count="1">
    <dataValidation type="list" allowBlank="1" showInputMessage="1" showErrorMessage="1" prompt="Select Event" sqref="D6" xr:uid="{00000000-0002-0000-0000-000000000000}">
      <formula1>"Northern Qualifiers,Midlands Qualifiers,Eastern Qualifiers,South Central Qualifiers,Western Qualifiers,Scottish Qualifiers,BUSA Playoffs,BUSA Finals"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2:AC57"/>
  <sheetViews>
    <sheetView workbookViewId="0"/>
  </sheetViews>
  <sheetFormatPr defaultColWidth="12.6640625" defaultRowHeight="15.75" customHeight="1" x14ac:dyDescent="0.25"/>
  <cols>
    <col min="2" max="2" width="16.33203125" customWidth="1"/>
    <col min="3" max="3" width="32.109375" customWidth="1"/>
    <col min="13" max="13" width="26.6640625" customWidth="1"/>
  </cols>
  <sheetData>
    <row r="2" spans="2:13" ht="13.2" x14ac:dyDescent="0.25">
      <c r="C2" s="138" t="s">
        <v>21</v>
      </c>
      <c r="D2" s="101"/>
      <c r="E2" s="101"/>
      <c r="F2" s="101"/>
      <c r="G2" s="101"/>
      <c r="H2" s="101"/>
      <c r="I2" s="102"/>
    </row>
    <row r="3" spans="2:13" ht="13.2" x14ac:dyDescent="0.25">
      <c r="C3" s="83"/>
      <c r="D3" s="90"/>
      <c r="E3" s="90"/>
      <c r="F3" s="90"/>
      <c r="G3" s="90"/>
      <c r="H3" s="90"/>
      <c r="I3" s="91"/>
    </row>
    <row r="5" spans="2:13" ht="13.2" x14ac:dyDescent="0.25">
      <c r="B5" s="3" t="s">
        <v>22</v>
      </c>
      <c r="C5" s="4">
        <f>Overview!D6</f>
        <v>0</v>
      </c>
      <c r="D5" s="5" t="s">
        <v>23</v>
      </c>
      <c r="E5" s="6">
        <v>2</v>
      </c>
    </row>
    <row r="7" spans="2:13" ht="13.2" x14ac:dyDescent="0.25">
      <c r="B7" s="7" t="s">
        <v>24</v>
      </c>
      <c r="C7" s="8"/>
      <c r="D7" s="9" t="s">
        <v>25</v>
      </c>
      <c r="E7" s="9" t="s">
        <v>26</v>
      </c>
      <c r="F7" s="9" t="s">
        <v>27</v>
      </c>
      <c r="G7" s="136" t="s">
        <v>28</v>
      </c>
      <c r="H7" s="121"/>
      <c r="I7" s="123"/>
      <c r="J7" s="136" t="s">
        <v>29</v>
      </c>
      <c r="K7" s="121"/>
      <c r="L7" s="121"/>
      <c r="M7" s="131"/>
    </row>
    <row r="8" spans="2:13" ht="13.2" x14ac:dyDescent="0.25">
      <c r="B8" s="10"/>
      <c r="C8" s="11" t="s">
        <v>30</v>
      </c>
      <c r="D8" s="12">
        <v>0</v>
      </c>
      <c r="E8" s="12">
        <v>0</v>
      </c>
      <c r="F8" s="13">
        <f>D8*E8</f>
        <v>0</v>
      </c>
      <c r="G8" s="132" t="s">
        <v>31</v>
      </c>
      <c r="H8" s="95"/>
      <c r="I8" s="95"/>
      <c r="J8" s="132"/>
      <c r="K8" s="95"/>
      <c r="L8" s="95"/>
      <c r="M8" s="96"/>
    </row>
    <row r="9" spans="2:13" ht="13.2" x14ac:dyDescent="0.25">
      <c r="B9" s="14"/>
      <c r="C9" s="15" t="s">
        <v>32</v>
      </c>
      <c r="D9" s="15"/>
      <c r="E9" s="16">
        <v>0.125</v>
      </c>
      <c r="F9" s="17">
        <f>F8*E9</f>
        <v>0</v>
      </c>
      <c r="G9" s="107" t="s">
        <v>31</v>
      </c>
      <c r="H9" s="98"/>
      <c r="I9" s="98"/>
      <c r="J9" s="107"/>
      <c r="K9" s="98"/>
      <c r="L9" s="98"/>
      <c r="M9" s="99"/>
    </row>
    <row r="10" spans="2:13" ht="13.2" x14ac:dyDescent="0.25">
      <c r="B10" s="14"/>
      <c r="C10" s="15" t="s">
        <v>33</v>
      </c>
      <c r="D10" s="15"/>
      <c r="E10" s="16">
        <v>0.125</v>
      </c>
      <c r="F10" s="17">
        <f>(F8-F9)*E10</f>
        <v>0</v>
      </c>
      <c r="G10" s="107" t="s">
        <v>31</v>
      </c>
      <c r="H10" s="98"/>
      <c r="I10" s="98"/>
      <c r="J10" s="107"/>
      <c r="K10" s="98"/>
      <c r="L10" s="98"/>
      <c r="M10" s="99"/>
    </row>
    <row r="11" spans="2:13" ht="13.2" x14ac:dyDescent="0.25">
      <c r="B11" s="18"/>
      <c r="C11" s="19" t="s">
        <v>34</v>
      </c>
      <c r="D11" s="20"/>
      <c r="E11" s="20"/>
      <c r="F11" s="21">
        <f>F8-F9-F10</f>
        <v>0</v>
      </c>
      <c r="G11" s="139" t="s">
        <v>31</v>
      </c>
      <c r="H11" s="68"/>
      <c r="I11" s="68"/>
      <c r="J11" s="139"/>
      <c r="K11" s="68"/>
      <c r="L11" s="68"/>
      <c r="M11" s="69"/>
    </row>
    <row r="12" spans="2:13" ht="13.2" x14ac:dyDescent="0.25">
      <c r="B12" s="22"/>
      <c r="C12" s="22"/>
      <c r="D12" s="22"/>
      <c r="E12" s="22"/>
      <c r="F12" s="22"/>
      <c r="G12" s="135"/>
      <c r="H12" s="121"/>
      <c r="I12" s="121"/>
      <c r="J12" s="135"/>
      <c r="K12" s="121"/>
      <c r="L12" s="121"/>
      <c r="M12" s="121"/>
    </row>
    <row r="13" spans="2:13" ht="13.2" x14ac:dyDescent="0.25">
      <c r="B13" s="23" t="s">
        <v>35</v>
      </c>
      <c r="C13" s="24"/>
      <c r="D13" s="25" t="s">
        <v>25</v>
      </c>
      <c r="E13" s="25" t="s">
        <v>36</v>
      </c>
      <c r="F13" s="25" t="s">
        <v>27</v>
      </c>
      <c r="G13" s="140"/>
      <c r="H13" s="90"/>
      <c r="I13" s="90"/>
      <c r="J13" s="140"/>
      <c r="K13" s="90"/>
      <c r="L13" s="90"/>
      <c r="M13" s="91"/>
    </row>
    <row r="14" spans="2:13" ht="13.2" x14ac:dyDescent="0.25">
      <c r="B14" s="26" t="s">
        <v>37</v>
      </c>
      <c r="C14" s="11" t="s">
        <v>38</v>
      </c>
      <c r="D14" s="13">
        <v>1</v>
      </c>
      <c r="E14" s="12"/>
      <c r="F14" s="13">
        <f>E14*E5</f>
        <v>0</v>
      </c>
      <c r="G14" s="119"/>
      <c r="H14" s="95"/>
      <c r="I14" s="95"/>
      <c r="J14" s="132" t="s">
        <v>39</v>
      </c>
      <c r="K14" s="95"/>
      <c r="L14" s="95"/>
      <c r="M14" s="96"/>
    </row>
    <row r="15" spans="2:13" ht="13.2" x14ac:dyDescent="0.25">
      <c r="B15" s="14"/>
      <c r="C15" s="15"/>
      <c r="D15" s="15"/>
      <c r="E15" s="15"/>
      <c r="F15" s="15"/>
      <c r="G15" s="115"/>
      <c r="H15" s="98"/>
      <c r="I15" s="98"/>
      <c r="J15" s="107"/>
      <c r="K15" s="98"/>
      <c r="L15" s="98"/>
      <c r="M15" s="99"/>
    </row>
    <row r="16" spans="2:13" ht="35.25" customHeight="1" x14ac:dyDescent="0.25">
      <c r="B16" s="27" t="s">
        <v>40</v>
      </c>
      <c r="C16" s="28" t="s">
        <v>41</v>
      </c>
      <c r="D16" s="29">
        <v>1</v>
      </c>
      <c r="E16" s="29"/>
      <c r="F16" s="30">
        <f>((E16*6)*D16)*E5</f>
        <v>0</v>
      </c>
      <c r="G16" s="141"/>
      <c r="H16" s="98"/>
      <c r="I16" s="98"/>
      <c r="J16" s="142" t="s">
        <v>42</v>
      </c>
      <c r="K16" s="98"/>
      <c r="L16" s="98"/>
      <c r="M16" s="99"/>
    </row>
    <row r="17" spans="2:13" ht="13.2" x14ac:dyDescent="0.25">
      <c r="B17" s="14"/>
      <c r="C17" s="31" t="s">
        <v>43</v>
      </c>
      <c r="D17" s="32">
        <v>1</v>
      </c>
      <c r="E17" s="33"/>
      <c r="F17" s="32">
        <f>(E17*6)*E5</f>
        <v>0</v>
      </c>
      <c r="G17" s="115"/>
      <c r="H17" s="98"/>
      <c r="I17" s="98"/>
      <c r="J17" s="107" t="s">
        <v>44</v>
      </c>
      <c r="K17" s="98"/>
      <c r="L17" s="98"/>
      <c r="M17" s="99"/>
    </row>
    <row r="18" spans="2:13" ht="13.2" x14ac:dyDescent="0.25">
      <c r="B18" s="14"/>
      <c r="C18" s="31" t="s">
        <v>45</v>
      </c>
      <c r="D18" s="32">
        <v>1</v>
      </c>
      <c r="E18" s="33"/>
      <c r="F18" s="32">
        <f>(E18*6)*E5</f>
        <v>0</v>
      </c>
      <c r="G18" s="115"/>
      <c r="H18" s="98"/>
      <c r="I18" s="98"/>
      <c r="J18" s="107" t="s">
        <v>44</v>
      </c>
      <c r="K18" s="98"/>
      <c r="L18" s="98"/>
      <c r="M18" s="99"/>
    </row>
    <row r="19" spans="2:13" ht="13.2" x14ac:dyDescent="0.25">
      <c r="B19" s="14"/>
      <c r="C19" s="31" t="s">
        <v>46</v>
      </c>
      <c r="D19" s="32">
        <v>1</v>
      </c>
      <c r="E19" s="33"/>
      <c r="F19" s="32">
        <f>(E19*6)*E5</f>
        <v>0</v>
      </c>
      <c r="G19" s="115"/>
      <c r="H19" s="98"/>
      <c r="I19" s="98"/>
      <c r="J19" s="107" t="s">
        <v>44</v>
      </c>
      <c r="K19" s="98"/>
      <c r="L19" s="98"/>
      <c r="M19" s="99"/>
    </row>
    <row r="20" spans="2:13" ht="13.2" x14ac:dyDescent="0.25">
      <c r="B20" s="14"/>
      <c r="C20" s="15" t="s">
        <v>47</v>
      </c>
      <c r="D20" s="33">
        <v>3</v>
      </c>
      <c r="E20" s="33"/>
      <c r="F20" s="32">
        <f>E20*D20*E5</f>
        <v>0</v>
      </c>
      <c r="G20" s="115"/>
      <c r="H20" s="98"/>
      <c r="I20" s="98"/>
      <c r="J20" s="107" t="s">
        <v>48</v>
      </c>
      <c r="K20" s="98"/>
      <c r="L20" s="98"/>
      <c r="M20" s="99"/>
    </row>
    <row r="21" spans="2:13" ht="13.2" x14ac:dyDescent="0.25">
      <c r="B21" s="14"/>
      <c r="C21" s="15" t="s">
        <v>49</v>
      </c>
      <c r="D21" s="33">
        <v>1</v>
      </c>
      <c r="E21" s="33"/>
      <c r="F21" s="32">
        <f>(D21*E21)*E5</f>
        <v>0</v>
      </c>
      <c r="G21" s="115"/>
      <c r="H21" s="98"/>
      <c r="I21" s="98"/>
      <c r="J21" s="107" t="s">
        <v>39</v>
      </c>
      <c r="K21" s="98"/>
      <c r="L21" s="98"/>
      <c r="M21" s="99"/>
    </row>
    <row r="22" spans="2:13" ht="13.2" x14ac:dyDescent="0.25">
      <c r="B22" s="14"/>
      <c r="C22" s="15" t="s">
        <v>50</v>
      </c>
      <c r="D22" s="33">
        <v>1</v>
      </c>
      <c r="E22" s="33"/>
      <c r="F22" s="32">
        <f>(D22*E22)*E5</f>
        <v>0</v>
      </c>
      <c r="G22" s="115"/>
      <c r="H22" s="98"/>
      <c r="I22" s="98"/>
      <c r="J22" s="107" t="s">
        <v>39</v>
      </c>
      <c r="K22" s="98"/>
      <c r="L22" s="98"/>
      <c r="M22" s="99"/>
    </row>
    <row r="23" spans="2:13" ht="13.2" x14ac:dyDescent="0.25">
      <c r="B23" s="14"/>
      <c r="C23" s="15" t="s">
        <v>51</v>
      </c>
      <c r="D23" s="33">
        <v>1</v>
      </c>
      <c r="E23" s="33"/>
      <c r="F23" s="32">
        <f>(D23*E23)*E5</f>
        <v>0</v>
      </c>
      <c r="G23" s="115"/>
      <c r="H23" s="98"/>
      <c r="I23" s="98"/>
      <c r="J23" s="107" t="s">
        <v>39</v>
      </c>
      <c r="K23" s="98"/>
      <c r="L23" s="98"/>
      <c r="M23" s="99"/>
    </row>
    <row r="24" spans="2:13" ht="13.2" x14ac:dyDescent="0.25">
      <c r="B24" s="14"/>
      <c r="C24" s="15" t="s">
        <v>52</v>
      </c>
      <c r="D24" s="33">
        <v>1</v>
      </c>
      <c r="E24" s="33"/>
      <c r="F24" s="32">
        <f>(D24*E24)*E5</f>
        <v>0</v>
      </c>
      <c r="G24" s="115"/>
      <c r="H24" s="98"/>
      <c r="I24" s="98"/>
      <c r="J24" s="107" t="s">
        <v>53</v>
      </c>
      <c r="K24" s="98"/>
      <c r="L24" s="98"/>
      <c r="M24" s="99"/>
    </row>
    <row r="25" spans="2:13" ht="13.2" x14ac:dyDescent="0.25">
      <c r="B25" s="34"/>
      <c r="C25" s="35" t="s">
        <v>54</v>
      </c>
      <c r="D25" s="36">
        <v>1</v>
      </c>
      <c r="E25" s="37">
        <v>300</v>
      </c>
      <c r="F25" s="36">
        <f>E25</f>
        <v>300</v>
      </c>
      <c r="G25" s="117"/>
      <c r="H25" s="109"/>
      <c r="I25" s="109"/>
      <c r="J25" s="108" t="s">
        <v>55</v>
      </c>
      <c r="K25" s="109"/>
      <c r="L25" s="109"/>
      <c r="M25" s="110"/>
    </row>
    <row r="26" spans="2:13" ht="13.2" x14ac:dyDescent="0.25">
      <c r="B26" s="38"/>
      <c r="C26" s="39"/>
      <c r="D26" s="40"/>
      <c r="E26" s="40"/>
      <c r="F26" s="40"/>
      <c r="G26" s="41"/>
      <c r="H26" s="41"/>
      <c r="I26" s="41"/>
      <c r="J26" s="42"/>
      <c r="K26" s="42"/>
      <c r="L26" s="42"/>
      <c r="M26" s="42"/>
    </row>
    <row r="27" spans="2:13" ht="13.2" x14ac:dyDescent="0.25">
      <c r="B27" s="43" t="s">
        <v>56</v>
      </c>
      <c r="C27" s="8"/>
      <c r="D27" s="44" t="s">
        <v>25</v>
      </c>
      <c r="E27" s="44" t="s">
        <v>57</v>
      </c>
      <c r="F27" s="44" t="s">
        <v>27</v>
      </c>
      <c r="G27" s="122"/>
      <c r="H27" s="121"/>
      <c r="I27" s="121"/>
      <c r="J27" s="136"/>
      <c r="K27" s="121"/>
      <c r="L27" s="121"/>
      <c r="M27" s="131"/>
    </row>
    <row r="28" spans="2:13" ht="13.2" x14ac:dyDescent="0.25">
      <c r="B28" s="45"/>
      <c r="C28" s="46" t="s">
        <v>58</v>
      </c>
      <c r="D28" s="47" t="s">
        <v>59</v>
      </c>
      <c r="E28" s="48"/>
      <c r="F28" s="47">
        <f t="shared" ref="F28:F31" si="0">E28*0.5</f>
        <v>0</v>
      </c>
      <c r="G28" s="114"/>
      <c r="H28" s="74"/>
      <c r="I28" s="74"/>
      <c r="J28" s="137" t="s">
        <v>60</v>
      </c>
      <c r="K28" s="74"/>
      <c r="L28" s="74"/>
      <c r="M28" s="75"/>
    </row>
    <row r="29" spans="2:13" ht="13.2" x14ac:dyDescent="0.25">
      <c r="B29" s="49"/>
      <c r="C29" s="15" t="s">
        <v>58</v>
      </c>
      <c r="D29" s="32" t="s">
        <v>59</v>
      </c>
      <c r="E29" s="33"/>
      <c r="F29" s="47">
        <f t="shared" si="0"/>
        <v>0</v>
      </c>
      <c r="G29" s="115"/>
      <c r="H29" s="98"/>
      <c r="I29" s="98"/>
      <c r="J29" s="137" t="s">
        <v>61</v>
      </c>
      <c r="K29" s="74"/>
      <c r="L29" s="74"/>
      <c r="M29" s="75"/>
    </row>
    <row r="30" spans="2:13" ht="13.2" x14ac:dyDescent="0.25">
      <c r="B30" s="49"/>
      <c r="C30" s="15" t="s">
        <v>58</v>
      </c>
      <c r="D30" s="32" t="s">
        <v>59</v>
      </c>
      <c r="E30" s="33"/>
      <c r="F30" s="47">
        <f t="shared" si="0"/>
        <v>0</v>
      </c>
      <c r="G30" s="115"/>
      <c r="H30" s="98"/>
      <c r="I30" s="98"/>
      <c r="J30" s="137" t="s">
        <v>62</v>
      </c>
      <c r="K30" s="74"/>
      <c r="L30" s="74"/>
      <c r="M30" s="75"/>
    </row>
    <row r="31" spans="2:13" ht="13.2" x14ac:dyDescent="0.25">
      <c r="B31" s="49"/>
      <c r="C31" s="15" t="s">
        <v>58</v>
      </c>
      <c r="D31" s="32" t="s">
        <v>59</v>
      </c>
      <c r="E31" s="50"/>
      <c r="F31" s="47">
        <f t="shared" si="0"/>
        <v>0</v>
      </c>
      <c r="G31" s="116"/>
      <c r="H31" s="68"/>
      <c r="I31" s="68"/>
      <c r="J31" s="137" t="s">
        <v>63</v>
      </c>
      <c r="K31" s="74"/>
      <c r="L31" s="74"/>
      <c r="M31" s="75"/>
    </row>
    <row r="32" spans="2:13" ht="13.2" x14ac:dyDescent="0.25">
      <c r="B32" s="51"/>
      <c r="C32" s="35" t="s">
        <v>64</v>
      </c>
      <c r="D32" s="36" t="s">
        <v>59</v>
      </c>
      <c r="E32" s="37"/>
      <c r="F32" s="36">
        <f>E32*0.35</f>
        <v>0</v>
      </c>
      <c r="G32" s="117"/>
      <c r="H32" s="109"/>
      <c r="I32" s="109"/>
      <c r="J32" s="108" t="s">
        <v>65</v>
      </c>
      <c r="K32" s="109"/>
      <c r="L32" s="109"/>
      <c r="M32" s="110"/>
    </row>
    <row r="33" spans="2:13" ht="13.2" x14ac:dyDescent="0.25">
      <c r="B33" s="52"/>
      <c r="C33" s="53"/>
      <c r="D33" s="54"/>
      <c r="E33" s="54"/>
      <c r="F33" s="54"/>
      <c r="G33" s="118"/>
      <c r="H33" s="71"/>
      <c r="I33" s="79"/>
      <c r="J33" s="137"/>
      <c r="K33" s="74"/>
      <c r="L33" s="74"/>
      <c r="M33" s="81"/>
    </row>
    <row r="34" spans="2:13" ht="13.2" x14ac:dyDescent="0.25">
      <c r="B34" s="26" t="s">
        <v>66</v>
      </c>
      <c r="C34" s="11" t="s">
        <v>67</v>
      </c>
      <c r="D34" s="12"/>
      <c r="E34" s="13">
        <v>0</v>
      </c>
      <c r="F34" s="13">
        <v>0</v>
      </c>
      <c r="G34" s="119"/>
      <c r="H34" s="95"/>
      <c r="I34" s="95"/>
      <c r="J34" s="132"/>
      <c r="K34" s="95"/>
      <c r="L34" s="95"/>
      <c r="M34" s="96"/>
    </row>
    <row r="35" spans="2:13" ht="13.2" x14ac:dyDescent="0.25">
      <c r="B35" s="18"/>
      <c r="C35" s="20" t="s">
        <v>68</v>
      </c>
      <c r="D35" s="50"/>
      <c r="E35" s="55">
        <v>0</v>
      </c>
      <c r="F35" s="55">
        <v>0</v>
      </c>
      <c r="G35" s="116"/>
      <c r="H35" s="68"/>
      <c r="I35" s="68"/>
      <c r="J35" s="139"/>
      <c r="K35" s="68"/>
      <c r="L35" s="68"/>
      <c r="M35" s="69"/>
    </row>
    <row r="36" spans="2:13" ht="13.2" x14ac:dyDescent="0.25">
      <c r="B36" s="22"/>
      <c r="C36" s="22"/>
      <c r="D36" s="22"/>
      <c r="E36" s="22"/>
      <c r="F36" s="22"/>
      <c r="G36" s="120"/>
      <c r="H36" s="121"/>
      <c r="I36" s="121"/>
      <c r="J36" s="135"/>
      <c r="K36" s="121"/>
      <c r="L36" s="121"/>
      <c r="M36" s="121"/>
    </row>
    <row r="37" spans="2:13" ht="13.2" x14ac:dyDescent="0.25">
      <c r="B37" s="43" t="s">
        <v>69</v>
      </c>
      <c r="C37" s="8"/>
      <c r="D37" s="56" t="s">
        <v>25</v>
      </c>
      <c r="E37" s="57" t="s">
        <v>36</v>
      </c>
      <c r="F37" s="56" t="s">
        <v>27</v>
      </c>
      <c r="G37" s="122"/>
      <c r="H37" s="121"/>
      <c r="I37" s="123"/>
      <c r="J37" s="136"/>
      <c r="K37" s="121"/>
      <c r="L37" s="121"/>
      <c r="M37" s="131"/>
    </row>
    <row r="38" spans="2:13" ht="13.2" x14ac:dyDescent="0.25">
      <c r="B38" s="58"/>
      <c r="C38" s="46" t="s">
        <v>70</v>
      </c>
      <c r="D38" s="47">
        <f>D8*6</f>
        <v>0</v>
      </c>
      <c r="E38" s="48"/>
      <c r="F38" s="47">
        <f t="shared" ref="F38:F39" si="1">D38*E38</f>
        <v>0</v>
      </c>
      <c r="G38" s="114"/>
      <c r="H38" s="74"/>
      <c r="I38" s="81"/>
      <c r="J38" s="137" t="s">
        <v>71</v>
      </c>
      <c r="K38" s="74"/>
      <c r="L38" s="74"/>
      <c r="M38" s="75"/>
    </row>
    <row r="39" spans="2:13" ht="13.2" x14ac:dyDescent="0.25">
      <c r="B39" s="14"/>
      <c r="C39" s="15" t="s">
        <v>72</v>
      </c>
      <c r="D39" s="33">
        <v>0</v>
      </c>
      <c r="E39" s="33">
        <v>80</v>
      </c>
      <c r="F39" s="32">
        <f t="shared" si="1"/>
        <v>0</v>
      </c>
      <c r="G39" s="115"/>
      <c r="H39" s="98"/>
      <c r="I39" s="93"/>
      <c r="J39" s="107" t="s">
        <v>73</v>
      </c>
      <c r="K39" s="98"/>
      <c r="L39" s="98"/>
      <c r="M39" s="99"/>
    </row>
    <row r="40" spans="2:13" ht="13.2" x14ac:dyDescent="0.25">
      <c r="B40" s="14"/>
      <c r="C40" s="15" t="s">
        <v>74</v>
      </c>
      <c r="D40" s="33">
        <v>0</v>
      </c>
      <c r="E40" s="33">
        <v>150</v>
      </c>
      <c r="F40" s="32">
        <f>D40*(E40*0.24)</f>
        <v>0</v>
      </c>
      <c r="G40" s="115"/>
      <c r="H40" s="98"/>
      <c r="I40" s="93"/>
      <c r="J40" s="107" t="s">
        <v>75</v>
      </c>
      <c r="K40" s="98"/>
      <c r="L40" s="98"/>
      <c r="M40" s="99"/>
    </row>
    <row r="41" spans="2:13" ht="13.2" x14ac:dyDescent="0.25">
      <c r="B41" s="14"/>
      <c r="C41" s="15" t="s">
        <v>76</v>
      </c>
      <c r="D41" s="33">
        <v>0</v>
      </c>
      <c r="E41" s="33">
        <v>80</v>
      </c>
      <c r="F41" s="32">
        <f t="shared" ref="F41:F43" si="2">D41*E41</f>
        <v>0</v>
      </c>
      <c r="G41" s="115"/>
      <c r="H41" s="98"/>
      <c r="I41" s="93"/>
      <c r="J41" s="107" t="s">
        <v>77</v>
      </c>
      <c r="K41" s="98"/>
      <c r="L41" s="98"/>
      <c r="M41" s="99"/>
    </row>
    <row r="42" spans="2:13" ht="13.2" x14ac:dyDescent="0.25">
      <c r="B42" s="14"/>
      <c r="C42" s="15" t="s">
        <v>78</v>
      </c>
      <c r="D42" s="32">
        <v>1</v>
      </c>
      <c r="E42" s="33">
        <v>0</v>
      </c>
      <c r="F42" s="32">
        <f t="shared" si="2"/>
        <v>0</v>
      </c>
      <c r="G42" s="115"/>
      <c r="H42" s="98"/>
      <c r="I42" s="93"/>
      <c r="J42" s="107" t="s">
        <v>79</v>
      </c>
      <c r="K42" s="98"/>
      <c r="L42" s="98"/>
      <c r="M42" s="99"/>
    </row>
    <row r="43" spans="2:13" ht="13.2" x14ac:dyDescent="0.25">
      <c r="B43" s="34"/>
      <c r="C43" s="35" t="s">
        <v>80</v>
      </c>
      <c r="D43" s="36">
        <v>1</v>
      </c>
      <c r="E43" s="37">
        <v>0</v>
      </c>
      <c r="F43" s="36">
        <f t="shared" si="2"/>
        <v>0</v>
      </c>
      <c r="G43" s="117"/>
      <c r="H43" s="109"/>
      <c r="I43" s="113"/>
      <c r="J43" s="108" t="s">
        <v>81</v>
      </c>
      <c r="K43" s="109"/>
      <c r="L43" s="109"/>
      <c r="M43" s="110"/>
    </row>
    <row r="44" spans="2:13" ht="13.2" x14ac:dyDescent="0.25">
      <c r="B44" s="39"/>
      <c r="C44" s="39"/>
      <c r="D44" s="39"/>
      <c r="E44" s="39"/>
      <c r="F44" s="39"/>
      <c r="G44" s="59"/>
      <c r="H44" s="59"/>
      <c r="I44" s="59"/>
    </row>
    <row r="45" spans="2:13" ht="13.2" x14ac:dyDescent="0.25">
      <c r="B45" s="43" t="s">
        <v>82</v>
      </c>
      <c r="C45" s="8"/>
      <c r="D45" s="56" t="s">
        <v>25</v>
      </c>
      <c r="E45" s="57" t="s">
        <v>36</v>
      </c>
      <c r="F45" s="56" t="s">
        <v>27</v>
      </c>
      <c r="G45" s="126"/>
      <c r="H45" s="121"/>
      <c r="I45" s="123"/>
      <c r="J45" s="130"/>
      <c r="K45" s="121"/>
      <c r="L45" s="121"/>
      <c r="M45" s="131"/>
    </row>
    <row r="46" spans="2:13" ht="13.2" x14ac:dyDescent="0.25">
      <c r="B46" s="10"/>
      <c r="C46" s="60" t="s">
        <v>83</v>
      </c>
      <c r="D46" s="60"/>
      <c r="E46" s="60"/>
      <c r="F46" s="11">
        <f t="shared" ref="F46:F49" si="3">D46*E46</f>
        <v>0</v>
      </c>
      <c r="G46" s="127"/>
      <c r="H46" s="95"/>
      <c r="I46" s="105"/>
      <c r="J46" s="132" t="s">
        <v>84</v>
      </c>
      <c r="K46" s="95"/>
      <c r="L46" s="95"/>
      <c r="M46" s="96"/>
    </row>
    <row r="47" spans="2:13" ht="13.2" x14ac:dyDescent="0.25">
      <c r="B47" s="14"/>
      <c r="C47" s="31" t="s">
        <v>85</v>
      </c>
      <c r="D47" s="31"/>
      <c r="E47" s="31"/>
      <c r="F47" s="46">
        <f t="shared" si="3"/>
        <v>0</v>
      </c>
      <c r="G47" s="128"/>
      <c r="H47" s="98"/>
      <c r="I47" s="93"/>
      <c r="J47" s="107" t="s">
        <v>84</v>
      </c>
      <c r="K47" s="98"/>
      <c r="L47" s="98"/>
      <c r="M47" s="99"/>
    </row>
    <row r="48" spans="2:13" ht="13.2" x14ac:dyDescent="0.25">
      <c r="B48" s="14"/>
      <c r="C48" s="31" t="s">
        <v>86</v>
      </c>
      <c r="D48" s="31"/>
      <c r="E48" s="31"/>
      <c r="F48" s="15">
        <f t="shared" si="3"/>
        <v>0</v>
      </c>
      <c r="G48" s="128"/>
      <c r="H48" s="98"/>
      <c r="I48" s="93"/>
      <c r="J48" s="107" t="s">
        <v>84</v>
      </c>
      <c r="K48" s="98"/>
      <c r="L48" s="98"/>
      <c r="M48" s="99"/>
    </row>
    <row r="49" spans="1:29" ht="13.2" x14ac:dyDescent="0.25">
      <c r="A49" s="39"/>
      <c r="B49" s="34"/>
      <c r="C49" s="61" t="s">
        <v>87</v>
      </c>
      <c r="D49" s="61"/>
      <c r="E49" s="61"/>
      <c r="F49" s="36">
        <f t="shared" si="3"/>
        <v>0</v>
      </c>
      <c r="G49" s="129"/>
      <c r="H49" s="109"/>
      <c r="I49" s="113"/>
      <c r="J49" s="133" t="s">
        <v>84</v>
      </c>
      <c r="K49" s="109"/>
      <c r="L49" s="109"/>
      <c r="M49" s="110"/>
      <c r="N49" s="39"/>
      <c r="O49" s="39"/>
      <c r="P49" s="39"/>
      <c r="Q49" s="39"/>
      <c r="R49" s="39"/>
      <c r="S49" s="39"/>
      <c r="T49" s="39"/>
      <c r="U49" s="39"/>
      <c r="V49" s="39"/>
      <c r="W49" s="39"/>
      <c r="X49" s="39"/>
      <c r="Y49" s="39"/>
      <c r="Z49" s="39"/>
      <c r="AA49" s="39"/>
      <c r="AB49" s="39"/>
      <c r="AC49" s="39"/>
    </row>
    <row r="50" spans="1:29" ht="13.2" x14ac:dyDescent="0.25">
      <c r="B50" s="39"/>
      <c r="C50" s="39"/>
      <c r="D50" s="39"/>
      <c r="E50" s="39"/>
      <c r="F50" s="39"/>
    </row>
    <row r="51" spans="1:29" ht="13.2" x14ac:dyDescent="0.25">
      <c r="B51" s="39"/>
      <c r="C51" s="39"/>
      <c r="D51" s="39"/>
      <c r="E51" s="39"/>
      <c r="F51" s="39"/>
    </row>
    <row r="52" spans="1:29" ht="13.2" x14ac:dyDescent="0.25">
      <c r="B52" s="39"/>
      <c r="C52" s="39"/>
      <c r="D52" s="39"/>
      <c r="E52" s="39"/>
      <c r="F52" s="39"/>
    </row>
    <row r="53" spans="1:29" ht="13.2" x14ac:dyDescent="0.25">
      <c r="B53" s="39"/>
      <c r="C53" s="26" t="s">
        <v>88</v>
      </c>
      <c r="D53" s="11"/>
      <c r="E53" s="11"/>
      <c r="F53" s="62">
        <f>SUM(F14,F17:F25,F28:F32,F38:F43,F46:F49)</f>
        <v>300</v>
      </c>
      <c r="G53" s="124" t="s">
        <v>31</v>
      </c>
      <c r="H53" s="95"/>
      <c r="I53" s="105"/>
      <c r="J53" s="134" t="s">
        <v>89</v>
      </c>
      <c r="K53" s="101"/>
      <c r="L53" s="101"/>
      <c r="M53" s="102"/>
    </row>
    <row r="54" spans="1:29" ht="13.2" x14ac:dyDescent="0.25">
      <c r="B54" s="39"/>
      <c r="C54" s="51" t="s">
        <v>90</v>
      </c>
      <c r="D54" s="35"/>
      <c r="E54" s="35"/>
      <c r="F54" s="63">
        <f>F11-F53</f>
        <v>-300</v>
      </c>
      <c r="G54" s="125" t="s">
        <v>31</v>
      </c>
      <c r="H54" s="109"/>
      <c r="I54" s="113"/>
      <c r="J54" s="89"/>
      <c r="K54" s="90"/>
      <c r="L54" s="90"/>
      <c r="M54" s="91"/>
    </row>
    <row r="55" spans="1:29" ht="13.2" x14ac:dyDescent="0.25">
      <c r="B55" s="39"/>
      <c r="C55" s="39"/>
      <c r="D55" s="39"/>
      <c r="E55" s="39"/>
      <c r="F55" s="39"/>
      <c r="G55" s="39"/>
      <c r="H55" s="39"/>
      <c r="I55" s="39"/>
      <c r="J55" s="39"/>
      <c r="K55" s="39"/>
      <c r="L55" s="39"/>
      <c r="M55" s="39"/>
    </row>
    <row r="56" spans="1:29" ht="13.2" x14ac:dyDescent="0.25">
      <c r="B56" s="39"/>
      <c r="C56" s="39"/>
      <c r="D56" s="39"/>
      <c r="E56" s="39"/>
      <c r="F56" s="39"/>
      <c r="G56" s="39"/>
      <c r="H56" s="39"/>
      <c r="I56" s="39"/>
      <c r="J56" s="39"/>
      <c r="K56" s="39"/>
      <c r="L56" s="39"/>
      <c r="M56" s="39"/>
    </row>
    <row r="57" spans="1:29" ht="13.2" x14ac:dyDescent="0.25">
      <c r="B57" s="39"/>
      <c r="C57" s="39"/>
      <c r="D57" s="39"/>
      <c r="E57" s="39"/>
      <c r="F57" s="39"/>
      <c r="G57" s="39"/>
      <c r="H57" s="39"/>
      <c r="I57" s="39"/>
      <c r="J57" s="39"/>
      <c r="K57" s="39"/>
      <c r="L57" s="39"/>
      <c r="M57" s="39"/>
    </row>
  </sheetData>
  <mergeCells count="86">
    <mergeCell ref="J33:M33"/>
    <mergeCell ref="J34:M34"/>
    <mergeCell ref="J35:M35"/>
    <mergeCell ref="J28:M28"/>
    <mergeCell ref="J29:M29"/>
    <mergeCell ref="J30:M30"/>
    <mergeCell ref="J31:M31"/>
    <mergeCell ref="J32:M32"/>
    <mergeCell ref="G24:I24"/>
    <mergeCell ref="G25:I25"/>
    <mergeCell ref="G27:I27"/>
    <mergeCell ref="J21:M21"/>
    <mergeCell ref="J22:M22"/>
    <mergeCell ref="J23:M23"/>
    <mergeCell ref="J24:M24"/>
    <mergeCell ref="J25:M25"/>
    <mergeCell ref="J27:M27"/>
    <mergeCell ref="J20:M20"/>
    <mergeCell ref="G20:I20"/>
    <mergeCell ref="G21:I21"/>
    <mergeCell ref="G22:I22"/>
    <mergeCell ref="G23:I23"/>
    <mergeCell ref="J15:M15"/>
    <mergeCell ref="J16:M16"/>
    <mergeCell ref="J17:M17"/>
    <mergeCell ref="J18:M18"/>
    <mergeCell ref="J19:M19"/>
    <mergeCell ref="G15:I15"/>
    <mergeCell ref="G16:I16"/>
    <mergeCell ref="G17:I17"/>
    <mergeCell ref="G18:I18"/>
    <mergeCell ref="G19:I19"/>
    <mergeCell ref="G12:I12"/>
    <mergeCell ref="J12:M12"/>
    <mergeCell ref="J13:M13"/>
    <mergeCell ref="G13:I13"/>
    <mergeCell ref="G14:I14"/>
    <mergeCell ref="J14:M14"/>
    <mergeCell ref="G9:I9"/>
    <mergeCell ref="J9:M9"/>
    <mergeCell ref="G10:I10"/>
    <mergeCell ref="J10:M10"/>
    <mergeCell ref="G11:I11"/>
    <mergeCell ref="J11:M11"/>
    <mergeCell ref="C2:I3"/>
    <mergeCell ref="G7:I7"/>
    <mergeCell ref="J7:M7"/>
    <mergeCell ref="G8:I8"/>
    <mergeCell ref="J8:M8"/>
    <mergeCell ref="J49:M49"/>
    <mergeCell ref="J53:M54"/>
    <mergeCell ref="J36:M36"/>
    <mergeCell ref="J37:M37"/>
    <mergeCell ref="J38:M38"/>
    <mergeCell ref="J39:M39"/>
    <mergeCell ref="J40:M40"/>
    <mergeCell ref="J41:M41"/>
    <mergeCell ref="J42:M42"/>
    <mergeCell ref="J43:M43"/>
    <mergeCell ref="J45:M45"/>
    <mergeCell ref="J46:M46"/>
    <mergeCell ref="J47:M47"/>
    <mergeCell ref="J48:M48"/>
    <mergeCell ref="G54:I54"/>
    <mergeCell ref="G42:I42"/>
    <mergeCell ref="G43:I43"/>
    <mergeCell ref="G45:I45"/>
    <mergeCell ref="G46:I46"/>
    <mergeCell ref="G47:I47"/>
    <mergeCell ref="G48:I48"/>
    <mergeCell ref="G49:I49"/>
    <mergeCell ref="G38:I38"/>
    <mergeCell ref="G39:I39"/>
    <mergeCell ref="G40:I40"/>
    <mergeCell ref="G41:I41"/>
    <mergeCell ref="G53:I53"/>
    <mergeCell ref="G33:I33"/>
    <mergeCell ref="G34:I34"/>
    <mergeCell ref="G35:I35"/>
    <mergeCell ref="G36:I36"/>
    <mergeCell ref="G37:I37"/>
    <mergeCell ref="G28:I28"/>
    <mergeCell ref="G29:I29"/>
    <mergeCell ref="G30:I30"/>
    <mergeCell ref="G31:I31"/>
    <mergeCell ref="G32:I3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Karen Rawson</cp:lastModifiedBy>
  <dcterms:created xsi:type="dcterms:W3CDTF">2022-09-04T19:41:30Z</dcterms:created>
  <dcterms:modified xsi:type="dcterms:W3CDTF">2022-09-04T19:41:30Z</dcterms:modified>
</cp:coreProperties>
</file>